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370" windowHeight="58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59" i="2" s="1"/>
  <c r="C48" i="2"/>
  <c r="C54" i="2"/>
  <c r="B54" i="2"/>
  <c r="C41" i="2"/>
  <c r="B41" i="2"/>
  <c r="B36" i="2"/>
  <c r="B45" i="2" s="1"/>
  <c r="C36" i="2"/>
  <c r="C45" i="2" s="1"/>
  <c r="C16" i="2"/>
  <c r="B16" i="2"/>
  <c r="C4" i="2"/>
  <c r="C33" i="2" s="1"/>
  <c r="B4" i="2"/>
  <c r="B33" i="2" s="1"/>
  <c r="C59" i="2" l="1"/>
  <c r="C61" i="2" s="1"/>
  <c r="C65" i="2" s="1"/>
  <c r="B63" i="2" s="1"/>
  <c r="B65" i="2" s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<sst xmlns="http://schemas.openxmlformats.org/spreadsheetml/2006/main" count="58" uniqueCount="50">
  <si>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</si>
  <si>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</si>
  <si>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</si>
  <si>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</si>
  <si>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</si>
  <si>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</si>
  <si>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</si>
  <si>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</si>
  <si>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</si>
  <si>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</si>
  <si>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</si>
  <si>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</si>
  <si>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</si>
  <si>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</si>
  <si>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</si>
  <si>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</si>
  <si>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</si>
  <si>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</si>
  <si>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</si>
  <si>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</si>
  <si>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</si>
  <si>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</si>
  <si>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</si>
  <si>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</si>
  <si>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</si>
  <si>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</si>
  <si>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</si>
  <si>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</si>
  <si>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</si>
  <si>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</si>
  <si>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</si>
  <si>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</si>
  <si>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</si>
  <si>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</si>
  <si>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</si>
  <si>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</si>
  <si>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</si>
  <si>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</si>
  <si>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</si>
  <si>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</si>
  <si>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</si>
  <si>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</si>
  <si>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</si>
  <si>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</si>
  <si>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</si>
  <si>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</si>
  <si>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</si>
  <si>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</si>
  <si>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</si>
  <si>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 
Estado de Flujos de Efectivo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</si>
</sst>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0" xfId="16" applyNumberFormat="1" applyFont="1" applyProtection="1"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>
      <alignment horizontal="center" vertical="top" wrapText="1"/>
    </xf>
    <xf numFmtId="165" fontId="3" fillId="0" borderId="4" xfId="16" applyNumberFormat="1" applyFont="1" applyBorder="1" applyAlignment="1">
      <alignment horizontal="center" vertical="top"/>
    </xf>
    <xf numFmtId="1" fontId="2" fillId="2" borderId="4" xfId="16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76</xdr:row>
      <xdr:rowOff>38100</xdr:rowOff>
    </xdr:from>
    <xdr:to>
      <xdr:col>3</xdr:col>
      <xdr:colOff>381000</xdr:colOff>
      <xdr:row>82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9050" y="11725275"/>
          <a:ext cx="72580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87.83203125" style="1" bestFit="1" customWidth="1"/>
    <col min="2" max="2" width="16.1640625" style="11" customWidth="1"/>
    <col min="3" max="3" width="15.5" style="11" customWidth="1"/>
    <col min="4" max="16384" width="12" style="1"/>
  </cols>
  <sheetData>
    <row r="1" spans="1:4" ht="45" customHeight="1" x14ac:dyDescent="0.2">
      <c r="A1" s="16" t="s">
        <v>49</v>
      </c>
      <c r="B1" s="17"/>
      <c r="C1" s="18"/>
    </row>
    <row r="2" spans="1:4" ht="15" customHeight="1" x14ac:dyDescent="0.2">
      <c r="A2" s="2" t="s">
        <v>0</v>
      </c>
      <c r="B2" s="15">
        <v>2024</v>
      </c>
      <c r="C2" s="15">
        <v>2023</v>
      </c>
    </row>
    <row r="3" spans="1:4" ht="11.25" customHeight="1" x14ac:dyDescent="0.2">
      <c r="A3" s="3" t="s">
        <v>1</v>
      </c>
      <c r="B3" s="12"/>
      <c r="C3" s="12"/>
    </row>
    <row r="4" spans="1:4" ht="11.25" customHeight="1" x14ac:dyDescent="0.2">
      <c r="A4" s="4" t="s">
        <v>2</v>
      </c>
      <c r="B4" s="10">
        <f>+SUM(B5:B14)</f>
        <v>3096319453.4700007</v>
      </c>
      <c r="C4" s="10">
        <f>+SUM(C5:C14)</f>
        <v>8918539615.8599968</v>
      </c>
      <c r="D4" s="11"/>
    </row>
    <row r="5" spans="1:4" ht="11.25" customHeight="1" x14ac:dyDescent="0.2">
      <c r="A5" s="5" t="s">
        <v>3</v>
      </c>
      <c r="B5" s="9">
        <v>1199581194.4500005</v>
      </c>
      <c r="C5" s="9">
        <v>1784627291.0400002</v>
      </c>
    </row>
    <row r="6" spans="1:4" ht="11.25" customHeight="1" x14ac:dyDescent="0.2">
      <c r="A6" s="5" t="s">
        <v>4</v>
      </c>
      <c r="B6" s="9">
        <v>0</v>
      </c>
      <c r="C6" s="9">
        <v>0</v>
      </c>
    </row>
    <row r="7" spans="1:4" ht="11.25" customHeight="1" x14ac:dyDescent="0.2">
      <c r="A7" s="5" t="s">
        <v>5</v>
      </c>
      <c r="B7" s="9">
        <v>17086.03</v>
      </c>
      <c r="C7" s="9">
        <v>101269.75</v>
      </c>
    </row>
    <row r="8" spans="1:4" ht="11.25" customHeight="1" x14ac:dyDescent="0.2">
      <c r="A8" s="5" t="s">
        <v>6</v>
      </c>
      <c r="B8" s="9">
        <v>92296515.500000015</v>
      </c>
      <c r="C8" s="9">
        <v>399868886.49999994</v>
      </c>
    </row>
    <row r="9" spans="1:4" ht="11.25" customHeight="1" x14ac:dyDescent="0.2">
      <c r="A9" s="5" t="s">
        <v>7</v>
      </c>
      <c r="B9" s="9">
        <v>76973252.849999994</v>
      </c>
      <c r="C9" s="9">
        <v>269708877.21000004</v>
      </c>
    </row>
    <row r="10" spans="1:4" ht="11.25" customHeight="1" x14ac:dyDescent="0.2">
      <c r="A10" s="5" t="s">
        <v>8</v>
      </c>
      <c r="B10" s="9">
        <v>106812356.83</v>
      </c>
      <c r="C10" s="9">
        <v>239962200.25999996</v>
      </c>
    </row>
    <row r="11" spans="1:4" ht="11.25" customHeight="1" x14ac:dyDescent="0.2">
      <c r="A11" s="5" t="s">
        <v>9</v>
      </c>
      <c r="B11" s="9">
        <v>0</v>
      </c>
      <c r="C11" s="9">
        <v>0</v>
      </c>
    </row>
    <row r="12" spans="1:4" ht="22.5" x14ac:dyDescent="0.2">
      <c r="A12" s="5" t="s">
        <v>10</v>
      </c>
      <c r="B12" s="9">
        <v>1564815921.1900001</v>
      </c>
      <c r="C12" s="9">
        <v>5841896943.5499973</v>
      </c>
    </row>
    <row r="13" spans="1:4" ht="11.25" customHeight="1" x14ac:dyDescent="0.2">
      <c r="A13" s="5" t="s">
        <v>11</v>
      </c>
      <c r="B13" s="9">
        <v>55379705.590000004</v>
      </c>
      <c r="C13" s="9">
        <v>361212140.75</v>
      </c>
    </row>
    <row r="14" spans="1:4" ht="11.25" customHeight="1" x14ac:dyDescent="0.2">
      <c r="A14" s="5" t="s">
        <v>12</v>
      </c>
      <c r="B14" s="9">
        <v>443421.03</v>
      </c>
      <c r="C14" s="9">
        <v>21162006.800000001</v>
      </c>
    </row>
    <row r="15" spans="1:4" ht="11.25" customHeight="1" x14ac:dyDescent="0.2">
      <c r="A15" s="6"/>
      <c r="B15" s="12"/>
      <c r="C15" s="12"/>
    </row>
    <row r="16" spans="1:4" ht="11.25" customHeight="1" x14ac:dyDescent="0.2">
      <c r="A16" s="4" t="s">
        <v>13</v>
      </c>
      <c r="B16" s="10">
        <f>+SUM(B17:B32)</f>
        <v>1357218774.8100004</v>
      </c>
      <c r="C16" s="10">
        <f>+SUM(C17:C32)</f>
        <v>6482660640.060008</v>
      </c>
    </row>
    <row r="17" spans="1:3" ht="11.25" customHeight="1" x14ac:dyDescent="0.2">
      <c r="A17" s="5" t="s">
        <v>14</v>
      </c>
      <c r="B17" s="9">
        <v>665333077.32000065</v>
      </c>
      <c r="C17" s="9">
        <v>2888727493.3400044</v>
      </c>
    </row>
    <row r="18" spans="1:3" ht="11.25" customHeight="1" x14ac:dyDescent="0.2">
      <c r="A18" s="5" t="s">
        <v>15</v>
      </c>
      <c r="B18" s="9">
        <v>58738226.570000038</v>
      </c>
      <c r="C18" s="9">
        <v>300669115.64999968</v>
      </c>
    </row>
    <row r="19" spans="1:3" ht="11.25" customHeight="1" x14ac:dyDescent="0.2">
      <c r="A19" s="5" t="s">
        <v>16</v>
      </c>
      <c r="B19" s="9">
        <v>216980261.72000003</v>
      </c>
      <c r="C19" s="9">
        <v>1481003612.3400023</v>
      </c>
    </row>
    <row r="20" spans="1:3" ht="11.25" customHeight="1" x14ac:dyDescent="0.2">
      <c r="A20" s="5" t="s">
        <v>17</v>
      </c>
      <c r="B20" s="9">
        <v>0</v>
      </c>
      <c r="C20" s="9">
        <v>28969557.68</v>
      </c>
    </row>
    <row r="21" spans="1:3" ht="11.25" customHeight="1" x14ac:dyDescent="0.2">
      <c r="A21" s="5" t="s">
        <v>18</v>
      </c>
      <c r="B21" s="9">
        <v>335280130.17999995</v>
      </c>
      <c r="C21" s="9">
        <v>1303543481.29</v>
      </c>
    </row>
    <row r="22" spans="1:3" ht="11.25" customHeight="1" x14ac:dyDescent="0.2">
      <c r="A22" s="5" t="s">
        <v>19</v>
      </c>
      <c r="B22" s="9">
        <v>12130654.59</v>
      </c>
      <c r="C22" s="9">
        <v>140747811.09999999</v>
      </c>
    </row>
    <row r="23" spans="1:3" ht="11.25" customHeight="1" x14ac:dyDescent="0.2">
      <c r="A23" s="5" t="s">
        <v>20</v>
      </c>
      <c r="B23" s="9">
        <v>68248178.109999999</v>
      </c>
      <c r="C23" s="9">
        <v>216444309.72000003</v>
      </c>
    </row>
    <row r="24" spans="1:3" ht="11.25" customHeight="1" x14ac:dyDescent="0.2">
      <c r="A24" s="5" t="s">
        <v>21</v>
      </c>
      <c r="B24" s="9">
        <v>373111.2</v>
      </c>
      <c r="C24" s="9">
        <v>1484539.52</v>
      </c>
    </row>
    <row r="25" spans="1:3" ht="11.25" customHeight="1" x14ac:dyDescent="0.2">
      <c r="A25" s="5" t="s">
        <v>22</v>
      </c>
      <c r="B25" s="9">
        <v>0</v>
      </c>
      <c r="C25" s="9">
        <v>0</v>
      </c>
    </row>
    <row r="26" spans="1:3" ht="11.25" customHeight="1" x14ac:dyDescent="0.2">
      <c r="A26" s="5" t="s">
        <v>23</v>
      </c>
      <c r="B26" s="9">
        <v>0</v>
      </c>
      <c r="C26" s="9">
        <v>0</v>
      </c>
    </row>
    <row r="27" spans="1:3" ht="11.25" customHeight="1" x14ac:dyDescent="0.2">
      <c r="A27" s="5" t="s">
        <v>24</v>
      </c>
      <c r="B27" s="9">
        <v>0</v>
      </c>
      <c r="C27" s="9">
        <v>95000000</v>
      </c>
    </row>
    <row r="28" spans="1:3" ht="11.25" customHeight="1" x14ac:dyDescent="0.2">
      <c r="A28" s="5" t="s">
        <v>25</v>
      </c>
      <c r="B28" s="9">
        <v>26466</v>
      </c>
      <c r="C28" s="9">
        <v>2295344.5</v>
      </c>
    </row>
    <row r="29" spans="1:3" ht="11.25" customHeight="1" x14ac:dyDescent="0.2">
      <c r="A29" s="5" t="s">
        <v>26</v>
      </c>
      <c r="B29" s="9">
        <v>0</v>
      </c>
      <c r="C29" s="9">
        <v>0</v>
      </c>
    </row>
    <row r="30" spans="1:3" ht="11.25" customHeight="1" x14ac:dyDescent="0.2">
      <c r="A30" s="5" t="s">
        <v>27</v>
      </c>
      <c r="B30" s="9">
        <v>0</v>
      </c>
      <c r="C30" s="9">
        <v>0</v>
      </c>
    </row>
    <row r="31" spans="1:3" ht="11.25" customHeight="1" x14ac:dyDescent="0.2">
      <c r="A31" s="5" t="s">
        <v>28</v>
      </c>
      <c r="B31" s="9">
        <v>0</v>
      </c>
      <c r="C31" s="9">
        <v>0</v>
      </c>
    </row>
    <row r="32" spans="1:3" ht="11.25" customHeight="1" x14ac:dyDescent="0.2">
      <c r="A32" s="5" t="s">
        <v>29</v>
      </c>
      <c r="B32" s="9">
        <v>108669.12000000001</v>
      </c>
      <c r="C32" s="9">
        <v>23775374.919999998</v>
      </c>
    </row>
    <row r="33" spans="1:3" ht="11.25" customHeight="1" x14ac:dyDescent="0.2">
      <c r="A33" s="3" t="s">
        <v>30</v>
      </c>
      <c r="B33" s="10">
        <f>+B4-B16</f>
        <v>1739100678.6600003</v>
      </c>
      <c r="C33" s="10">
        <f>+C4-C16</f>
        <v>2435878975.7999887</v>
      </c>
    </row>
    <row r="34" spans="1:3" ht="11.25" customHeight="1" x14ac:dyDescent="0.2">
      <c r="A34" s="7"/>
      <c r="B34" s="12"/>
      <c r="C34" s="12"/>
    </row>
    <row r="35" spans="1:3" ht="11.25" customHeight="1" x14ac:dyDescent="0.2">
      <c r="A35" s="3" t="s">
        <v>31</v>
      </c>
      <c r="B35" s="12"/>
      <c r="C35" s="12"/>
    </row>
    <row r="36" spans="1:3" ht="11.25" customHeight="1" x14ac:dyDescent="0.2">
      <c r="A36" s="4" t="s">
        <v>2</v>
      </c>
      <c r="B36" s="10">
        <f>+SUM(B37:B39)</f>
        <v>0</v>
      </c>
      <c r="C36" s="10">
        <f>+SUM(C37:C39)</f>
        <v>0</v>
      </c>
    </row>
    <row r="37" spans="1:3" ht="11.25" customHeight="1" x14ac:dyDescent="0.2">
      <c r="A37" s="5" t="s">
        <v>32</v>
      </c>
      <c r="B37" s="9">
        <v>0</v>
      </c>
      <c r="C37" s="9">
        <v>0</v>
      </c>
    </row>
    <row r="38" spans="1:3" ht="11.25" customHeight="1" x14ac:dyDescent="0.2">
      <c r="A38" s="5" t="s">
        <v>33</v>
      </c>
      <c r="B38" s="9">
        <v>0</v>
      </c>
      <c r="C38" s="9">
        <v>0</v>
      </c>
    </row>
    <row r="39" spans="1:3" ht="11.25" customHeight="1" x14ac:dyDescent="0.2">
      <c r="A39" s="5" t="s">
        <v>34</v>
      </c>
      <c r="B39" s="9">
        <v>0</v>
      </c>
      <c r="C39" s="9">
        <v>0</v>
      </c>
    </row>
    <row r="40" spans="1:3" ht="11.25" customHeight="1" x14ac:dyDescent="0.2">
      <c r="A40" s="6"/>
      <c r="B40" s="12"/>
      <c r="C40" s="12"/>
    </row>
    <row r="41" spans="1:3" ht="11.25" customHeight="1" x14ac:dyDescent="0.2">
      <c r="A41" s="4" t="s">
        <v>13</v>
      </c>
      <c r="B41" s="10">
        <f>+SUM(B42:B44)</f>
        <v>462897400.06999993</v>
      </c>
      <c r="C41" s="10">
        <f>+SUM(C42:C44)</f>
        <v>2059023004.5300002</v>
      </c>
    </row>
    <row r="42" spans="1:3" ht="11.25" customHeight="1" x14ac:dyDescent="0.2">
      <c r="A42" s="5" t="s">
        <v>32</v>
      </c>
      <c r="B42" s="9">
        <v>340146496.05999994</v>
      </c>
      <c r="C42" s="9">
        <v>1107391562.0300004</v>
      </c>
    </row>
    <row r="43" spans="1:3" ht="11.25" customHeight="1" x14ac:dyDescent="0.2">
      <c r="A43" s="5" t="s">
        <v>33</v>
      </c>
      <c r="B43" s="9">
        <v>114588611.83999999</v>
      </c>
      <c r="C43" s="9">
        <v>162935717.5799998</v>
      </c>
    </row>
    <row r="44" spans="1:3" ht="11.25" customHeight="1" x14ac:dyDescent="0.2">
      <c r="A44" s="5" t="s">
        <v>35</v>
      </c>
      <c r="B44" s="9">
        <v>8162292.1700000092</v>
      </c>
      <c r="C44" s="9">
        <v>788695724.92000008</v>
      </c>
    </row>
    <row r="45" spans="1:3" ht="11.25" customHeight="1" x14ac:dyDescent="0.2">
      <c r="A45" s="3" t="s">
        <v>36</v>
      </c>
      <c r="B45" s="10">
        <f>+B36-B41</f>
        <v>-462897400.06999993</v>
      </c>
      <c r="C45" s="10">
        <f>+C36-C41</f>
        <v>-2059023004.5300002</v>
      </c>
    </row>
    <row r="46" spans="1:3" ht="11.25" customHeight="1" x14ac:dyDescent="0.2">
      <c r="A46" s="7"/>
      <c r="B46" s="12"/>
      <c r="C46" s="12"/>
    </row>
    <row r="47" spans="1:3" ht="11.25" customHeight="1" x14ac:dyDescent="0.2">
      <c r="A47" s="3" t="s">
        <v>37</v>
      </c>
      <c r="B47" s="12"/>
      <c r="C47" s="12"/>
    </row>
    <row r="48" spans="1:3" ht="11.25" customHeight="1" x14ac:dyDescent="0.2">
      <c r="A48" s="4" t="s">
        <v>2</v>
      </c>
      <c r="B48" s="10">
        <f>+B49+B52</f>
        <v>524187279.00999999</v>
      </c>
      <c r="C48" s="10">
        <f>+C49+C52</f>
        <v>147903013.43999976</v>
      </c>
    </row>
    <row r="49" spans="1:3" ht="11.25" customHeight="1" x14ac:dyDescent="0.2">
      <c r="A49" s="5" t="s">
        <v>38</v>
      </c>
      <c r="B49" s="9">
        <v>524187279.00999999</v>
      </c>
      <c r="C49" s="9">
        <v>0</v>
      </c>
    </row>
    <row r="50" spans="1:3" ht="11.25" customHeight="1" x14ac:dyDescent="0.2">
      <c r="A50" s="5" t="s">
        <v>39</v>
      </c>
      <c r="B50" s="9">
        <v>524187279.00999999</v>
      </c>
      <c r="C50" s="9">
        <v>0</v>
      </c>
    </row>
    <row r="51" spans="1:3" ht="11.25" customHeight="1" x14ac:dyDescent="0.2">
      <c r="A51" s="5" t="s">
        <v>40</v>
      </c>
      <c r="B51" s="9">
        <v>0</v>
      </c>
      <c r="C51" s="9">
        <v>0</v>
      </c>
    </row>
    <row r="52" spans="1:3" ht="11.25" customHeight="1" x14ac:dyDescent="0.2">
      <c r="A52" s="5" t="s">
        <v>41</v>
      </c>
      <c r="B52" s="9">
        <v>0</v>
      </c>
      <c r="C52" s="9">
        <v>147903013.43999976</v>
      </c>
    </row>
    <row r="53" spans="1:3" ht="11.25" customHeight="1" x14ac:dyDescent="0.2">
      <c r="A53" s="6"/>
      <c r="B53" s="12"/>
      <c r="C53" s="12"/>
    </row>
    <row r="54" spans="1:3" ht="11.25" customHeight="1" x14ac:dyDescent="0.2">
      <c r="A54" s="4" t="s">
        <v>13</v>
      </c>
      <c r="B54" s="10">
        <f>+B55+B58</f>
        <v>145324858.97999996</v>
      </c>
      <c r="C54" s="10">
        <f>+C55+C58</f>
        <v>18493124.199999973</v>
      </c>
    </row>
    <row r="55" spans="1:3" ht="11.25" customHeight="1" x14ac:dyDescent="0.2">
      <c r="A55" s="5" t="s">
        <v>42</v>
      </c>
      <c r="B55" s="9">
        <v>55378118.279999994</v>
      </c>
      <c r="C55" s="9">
        <v>18493124.199999973</v>
      </c>
    </row>
    <row r="56" spans="1:3" ht="11.25" customHeight="1" x14ac:dyDescent="0.2">
      <c r="A56" s="5" t="s">
        <v>39</v>
      </c>
      <c r="B56" s="9">
        <v>55378118.279999994</v>
      </c>
      <c r="C56" s="9">
        <v>18493124.199999973</v>
      </c>
    </row>
    <row r="57" spans="1:3" ht="11.25" customHeight="1" x14ac:dyDescent="0.2">
      <c r="A57" s="5" t="s">
        <v>40</v>
      </c>
      <c r="B57" s="9">
        <v>0</v>
      </c>
      <c r="C57" s="9">
        <v>0</v>
      </c>
    </row>
    <row r="58" spans="1:3" ht="11.25" customHeight="1" x14ac:dyDescent="0.2">
      <c r="A58" s="5" t="s">
        <v>43</v>
      </c>
      <c r="B58" s="9">
        <v>89946740.699999973</v>
      </c>
      <c r="C58" s="9">
        <v>0</v>
      </c>
    </row>
    <row r="59" spans="1:3" ht="11.25" customHeight="1" x14ac:dyDescent="0.2">
      <c r="A59" s="3" t="s">
        <v>44</v>
      </c>
      <c r="B59" s="10">
        <f>+B48-B54</f>
        <v>378862420.03000003</v>
      </c>
      <c r="C59" s="10">
        <f>+C48-C54</f>
        <v>129409889.23999979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3" t="s">
        <v>45</v>
      </c>
      <c r="B61" s="10">
        <f>+B59+B45+B33</f>
        <v>1655065698.6200004</v>
      </c>
      <c r="C61" s="10">
        <f>+C59+C45+C33</f>
        <v>506265860.50998831</v>
      </c>
    </row>
    <row r="62" spans="1:3" ht="11.25" customHeight="1" x14ac:dyDescent="0.2">
      <c r="A62" s="7"/>
      <c r="B62" s="12"/>
      <c r="C62" s="12"/>
    </row>
    <row r="63" spans="1:3" ht="11.25" customHeight="1" x14ac:dyDescent="0.2">
      <c r="A63" s="3" t="s">
        <v>46</v>
      </c>
      <c r="B63" s="10">
        <f>C65</f>
        <v>2230564608.9199862</v>
      </c>
      <c r="C63" s="10">
        <v>1724298748.4099979</v>
      </c>
    </row>
    <row r="64" spans="1:3" ht="11.25" customHeight="1" x14ac:dyDescent="0.2">
      <c r="A64" s="7"/>
      <c r="B64" s="12"/>
      <c r="C64" s="12"/>
    </row>
    <row r="65" spans="1:3" ht="11.25" customHeight="1" x14ac:dyDescent="0.2">
      <c r="A65" s="3" t="s">
        <v>47</v>
      </c>
      <c r="B65" s="10">
        <f>+B63+B61</f>
        <v>3885630307.5399866</v>
      </c>
      <c r="C65" s="10">
        <f>+C63+C61</f>
        <v>2230564608.9199862</v>
      </c>
    </row>
    <row r="66" spans="1:3" ht="11.25" customHeight="1" x14ac:dyDescent="0.2">
      <c r="A66" s="8"/>
      <c r="B66" s="13"/>
      <c r="C66" s="14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2024-04-24T16:15:00Z</cp:lastPrinted>
  <dcterms:created xsi:type="dcterms:W3CDTF">2012-12-11T20:31:36Z</dcterms:created>
  <dcterms:modified xsi:type="dcterms:W3CDTF">2024-05-02T17:07:28Z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